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8_{250620CD-F74B-460B-89D0-623CB88610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ШИ с.Кунашак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29" i="4" l="1"/>
  <c r="H29" i="4"/>
  <c r="E22" i="4"/>
  <c r="E18" i="4" l="1"/>
  <c r="E14" i="4" l="1"/>
  <c r="I29" i="4" l="1"/>
  <c r="L29" i="4" l="1"/>
  <c r="M29" i="4"/>
  <c r="E20" i="4" l="1"/>
  <c r="E15" i="4" l="1"/>
  <c r="E27" i="4" l="1"/>
  <c r="E29" i="4" s="1"/>
  <c r="E21" i="4"/>
  <c r="E25" i="4"/>
  <c r="E23" i="4"/>
  <c r="E24" i="4"/>
  <c r="J29" i="4"/>
  <c r="G29" i="4"/>
  <c r="F29" i="4"/>
</calcChain>
</file>

<file path=xl/sharedStrings.xml><?xml version="1.0" encoding="utf-8"?>
<sst xmlns="http://schemas.openxmlformats.org/spreadsheetml/2006/main" count="69" uniqueCount="60">
  <si>
    <t>В течение года</t>
  </si>
  <si>
    <t>с.Кунашак</t>
  </si>
  <si>
    <t xml:space="preserve">Итого: </t>
  </si>
  <si>
    <t>№</t>
  </si>
  <si>
    <t>Наименование мероприятия</t>
  </si>
  <si>
    <t>Дата проведения</t>
  </si>
  <si>
    <t>Место проведения</t>
  </si>
  <si>
    <t>Планируемые расходы - всего (рублей)</t>
  </si>
  <si>
    <t>в  том числе:</t>
  </si>
  <si>
    <t>Питание</t>
  </si>
  <si>
    <t>Оформление, освещение в СМИ. Монтаж демонтаж сцены</t>
  </si>
  <si>
    <t>Призовой фонд</t>
  </si>
  <si>
    <t>Транспортные услуги</t>
  </si>
  <si>
    <t>Организационный взнос</t>
  </si>
  <si>
    <t>Приобретение материальных запасов</t>
  </si>
  <si>
    <t xml:space="preserve">Прочие услуги </t>
  </si>
  <si>
    <t>г.Челябинск</t>
  </si>
  <si>
    <t>Директор МКУДО "ДШИ" с.Кунашак</t>
  </si>
  <si>
    <t>Областной фестиваль-конкурс "Радужный мир искусств"</t>
  </si>
  <si>
    <t>Открытый областной конкурс пианистов</t>
  </si>
  <si>
    <t>г.Озерск</t>
  </si>
  <si>
    <t>Областной фестиваль-конкурс хореографических коллективов "Радуга танца"</t>
  </si>
  <si>
    <t>с.Долгодеревенское</t>
  </si>
  <si>
    <t>п.Метлино</t>
  </si>
  <si>
    <t>Всероссийский благотворительный фестиваль-конкурс "Танцевальный триумф"</t>
  </si>
  <si>
    <t>г.Челябинск, Челябинская обл. ( с.Долгодеревенское, г.Касли, п.Метлино)</t>
  </si>
  <si>
    <t>МКУДО "ДШИ" с.Кунашак</t>
  </si>
  <si>
    <t>Новогодний утренник</t>
  </si>
  <si>
    <t>Отчетный концерт и выпускной вечер</t>
  </si>
  <si>
    <t>МКУДО"ДШИ" с.Кунашак</t>
  </si>
  <si>
    <t>Региональный фестиваль традиционного творчества тюркских народов "Уралым"</t>
  </si>
  <si>
    <t>26-27 апреля 2025</t>
  </si>
  <si>
    <t>Областной конкурс детских хоровых коллективов</t>
  </si>
  <si>
    <t>12-13 апреля 2025</t>
  </si>
  <si>
    <t xml:space="preserve">22-23 ноября 2025 </t>
  </si>
  <si>
    <t>Всероссийский вокальный фестиваль-конкурс "Музыкальный спринт"</t>
  </si>
  <si>
    <t>16-24 ноября 2025</t>
  </si>
  <si>
    <t>21-23 марта 2025</t>
  </si>
  <si>
    <t xml:space="preserve"> Март 2025</t>
  </si>
  <si>
    <t xml:space="preserve">Апрель 2025 </t>
  </si>
  <si>
    <t xml:space="preserve">Май 2025 </t>
  </si>
  <si>
    <t>Декабрь 2025</t>
  </si>
  <si>
    <t>Октябрь-ноябрь 2025</t>
  </si>
  <si>
    <t>Международный танцевальный фестиваль-чемпионат  "Compass dance"</t>
  </si>
  <si>
    <t>22 марта 2025</t>
  </si>
  <si>
    <t>Участие во Всероссийских, региональных, областных мероприятиях, конкурсах и фестивалях: «Уралым», «Радужный мир искусств», «Властелины искусств», "Compass dance", «Радуга танца», "Детских хоровых коллективов", «Танцевальный триумф», «Классики-детям», «Конкурс пианистов» и т.п.</t>
  </si>
  <si>
    <t>Посвящение в первоклассники</t>
  </si>
  <si>
    <t>Октябрь 2025</t>
  </si>
  <si>
    <t>С.И.Губайдуллина</t>
  </si>
  <si>
    <t>Открытый зональный фестиваль-конкурс юных исполнителей "Классики-детям" для учащихся сельских ДМШ и ДШИ Челябинской области</t>
  </si>
  <si>
    <t>Международныйконкурс молоды вокалистов "Орфей"</t>
  </si>
  <si>
    <t xml:space="preserve">Приобретение сценических костюмов </t>
  </si>
  <si>
    <t>Конкурс "Салават купере"</t>
  </si>
  <si>
    <t>27-30 марта 2025</t>
  </si>
  <si>
    <t>Международный и Всероссийский конкурсы исполнителей татарского народного танца «Шома бас» и «Эпипа»</t>
  </si>
  <si>
    <t xml:space="preserve"> г.Екатеринбург</t>
  </si>
  <si>
    <t>13 декабря 2025</t>
  </si>
  <si>
    <t xml:space="preserve">   Календарный план мероприятий МКУДО "ДШИ" с.Кунашак  на 2025 год</t>
  </si>
  <si>
    <t xml:space="preserve">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Кунашакского муниципального района от 06 февраля 2025 г. № 314                                      </t>
  </si>
  <si>
    <r>
      <rPr>
        <b/>
        <sz val="12"/>
        <rFont val="Times New Roman"/>
        <family val="1"/>
        <charset val="204"/>
      </rPr>
      <t xml:space="preserve">(в редакции Постановления Администрации Кунашакского муниципального округа от                     
"____" ___________ 2025 г. № _____                                              </t>
    </r>
    <r>
      <rPr>
        <sz val="12"/>
        <rFont val="Times New Roman"/>
        <family val="1"/>
        <charset val="204"/>
      </rPr>
      <t xml:space="preserve">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</si>
</sst>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 applyAlignment="1">
      <alignment vertical="center" wrapText="1"/>
    </xf>
    <xf numFmtId="2" fontId="2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3" fontId="4" fillId="2" borderId="0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17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7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textRotation="90" wrapText="1"/>
    </xf>
    <xf numFmtId="0" fontId="1" fillId="0" borderId="12" xfId="0" applyFont="1" applyBorder="1" applyAlignment="1">
      <alignment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1" fillId="0" borderId="7" xfId="0" applyFont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4"/>
  <sheetViews>
    <sheetView tabSelected="1" zoomScale="66" zoomScaleNormal="66" workbookViewId="0">
      <selection activeCell="I2" sqref="I2:L2"/>
    </sheetView>
  </sheetViews>
  <sheetFormatPr defaultColWidth="8.85546875" defaultRowHeight="15.75" x14ac:dyDescent="0.25"/>
  <cols>
    <col min="1" max="1" width="11.5703125" style="3" customWidth="1"/>
    <col min="2" max="2" width="108.5703125" style="3" customWidth="1"/>
    <col min="3" max="3" width="23.7109375" style="3" customWidth="1"/>
    <col min="4" max="4" width="27" style="3" customWidth="1"/>
    <col min="5" max="5" width="11.28515625" style="3" customWidth="1"/>
    <col min="6" max="6" width="7.7109375" style="3" customWidth="1"/>
    <col min="7" max="7" width="17.7109375" style="3" customWidth="1"/>
    <col min="8" max="8" width="11.7109375" style="3" customWidth="1"/>
    <col min="9" max="9" width="10.42578125" style="3" customWidth="1"/>
    <col min="10" max="10" width="9" style="3" customWidth="1"/>
    <col min="11" max="11" width="13.5703125" style="3" customWidth="1"/>
    <col min="12" max="12" width="10.85546875" style="3" customWidth="1"/>
    <col min="13" max="13" width="9.42578125" style="3" hidden="1" customWidth="1"/>
    <col min="14" max="14" width="6.85546875" style="3" customWidth="1"/>
    <col min="15" max="16" width="8.85546875" style="3"/>
    <col min="17" max="17" width="9.140625" style="5" customWidth="1"/>
    <col min="18" max="16384" width="8.85546875" style="3"/>
  </cols>
  <sheetData>
    <row r="1" spans="1:21" ht="71.25" customHeight="1" x14ac:dyDescent="0.25">
      <c r="B1" s="1"/>
      <c r="C1" s="1"/>
      <c r="D1" s="1"/>
      <c r="E1" s="1"/>
      <c r="F1" s="1"/>
      <c r="G1" s="1"/>
      <c r="H1" s="1"/>
      <c r="I1" s="68" t="s">
        <v>58</v>
      </c>
      <c r="J1" s="68"/>
      <c r="K1" s="68"/>
      <c r="L1" s="68"/>
      <c r="M1" s="36"/>
      <c r="N1" s="36"/>
      <c r="O1" s="4"/>
    </row>
    <row r="2" spans="1:21" ht="78.599999999999994" customHeight="1" x14ac:dyDescent="0.25">
      <c r="A2" s="6"/>
      <c r="B2" s="7"/>
      <c r="C2" s="79"/>
      <c r="D2" s="79"/>
      <c r="E2" s="79"/>
      <c r="F2" s="2"/>
      <c r="G2" s="2"/>
      <c r="H2" s="2"/>
      <c r="I2" s="69" t="s">
        <v>59</v>
      </c>
      <c r="J2" s="69"/>
      <c r="K2" s="69"/>
      <c r="L2" s="69"/>
      <c r="M2" s="38"/>
      <c r="N2" s="38"/>
    </row>
    <row r="3" spans="1:21" ht="24" customHeight="1" x14ac:dyDescent="0.25">
      <c r="A3" s="6"/>
      <c r="B3" s="6"/>
      <c r="C3" s="79"/>
      <c r="D3" s="79"/>
      <c r="E3" s="79"/>
      <c r="F3" s="1"/>
      <c r="G3" s="1"/>
      <c r="H3" s="1"/>
      <c r="I3" s="1"/>
      <c r="J3" s="1"/>
      <c r="K3" s="1"/>
      <c r="L3" s="1"/>
      <c r="M3" s="1"/>
      <c r="N3" s="1"/>
    </row>
    <row r="4" spans="1:21" ht="24" customHeight="1" x14ac:dyDescent="0.25">
      <c r="B4" s="70" t="s">
        <v>57</v>
      </c>
      <c r="C4" s="70"/>
      <c r="D4" s="70"/>
      <c r="E4" s="70"/>
      <c r="F4" s="70"/>
      <c r="G4" s="70"/>
      <c r="H4" s="70"/>
      <c r="I4" s="70"/>
      <c r="J4" s="70"/>
      <c r="K4" s="70"/>
      <c r="L4" s="70"/>
      <c r="Q4" s="43"/>
    </row>
    <row r="5" spans="1:21" ht="15" customHeight="1" x14ac:dyDescent="0.25">
      <c r="A5" s="51" t="s">
        <v>3</v>
      </c>
      <c r="B5" s="52" t="s">
        <v>4</v>
      </c>
      <c r="C5" s="52" t="s">
        <v>5</v>
      </c>
      <c r="D5" s="52" t="s">
        <v>6</v>
      </c>
      <c r="E5" s="52" t="s">
        <v>7</v>
      </c>
      <c r="F5" s="51" t="s">
        <v>8</v>
      </c>
      <c r="G5" s="51"/>
      <c r="H5" s="51"/>
      <c r="I5" s="51"/>
      <c r="J5" s="51"/>
      <c r="K5" s="51"/>
      <c r="L5" s="51"/>
      <c r="M5" s="51"/>
      <c r="Q5" s="43"/>
    </row>
    <row r="6" spans="1:21" x14ac:dyDescent="0.25">
      <c r="A6" s="51"/>
      <c r="B6" s="53"/>
      <c r="C6" s="53"/>
      <c r="D6" s="53"/>
      <c r="E6" s="53"/>
      <c r="F6" s="51"/>
      <c r="G6" s="51"/>
      <c r="H6" s="51"/>
      <c r="I6" s="51"/>
      <c r="J6" s="51"/>
      <c r="K6" s="51"/>
      <c r="L6" s="51"/>
      <c r="M6" s="51"/>
      <c r="Q6" s="43"/>
    </row>
    <row r="7" spans="1:21" ht="2.25" customHeight="1" x14ac:dyDescent="0.25">
      <c r="A7" s="51"/>
      <c r="B7" s="53"/>
      <c r="C7" s="53"/>
      <c r="D7" s="53"/>
      <c r="E7" s="53"/>
      <c r="F7" s="51"/>
      <c r="G7" s="51"/>
      <c r="H7" s="51"/>
      <c r="I7" s="51"/>
      <c r="J7" s="51"/>
      <c r="K7" s="51"/>
      <c r="L7" s="51"/>
      <c r="M7" s="51"/>
      <c r="Q7" s="43"/>
    </row>
    <row r="8" spans="1:21" ht="0.75" customHeight="1" x14ac:dyDescent="0.25">
      <c r="A8" s="51"/>
      <c r="B8" s="53"/>
      <c r="C8" s="53"/>
      <c r="D8" s="53"/>
      <c r="E8" s="53"/>
      <c r="F8" s="51"/>
      <c r="G8" s="51"/>
      <c r="H8" s="51"/>
      <c r="I8" s="51"/>
      <c r="J8" s="51"/>
      <c r="K8" s="51"/>
      <c r="L8" s="51"/>
      <c r="M8" s="51"/>
      <c r="Q8" s="43"/>
    </row>
    <row r="9" spans="1:21" ht="34.5" customHeight="1" x14ac:dyDescent="0.25">
      <c r="A9" s="51"/>
      <c r="B9" s="53"/>
      <c r="C9" s="53"/>
      <c r="D9" s="53"/>
      <c r="E9" s="53"/>
      <c r="F9" s="57" t="s">
        <v>9</v>
      </c>
      <c r="G9" s="57" t="s">
        <v>10</v>
      </c>
      <c r="H9" s="82" t="s">
        <v>11</v>
      </c>
      <c r="I9" s="84" t="s">
        <v>12</v>
      </c>
      <c r="J9" s="85"/>
      <c r="K9" s="57" t="s">
        <v>13</v>
      </c>
      <c r="L9" s="55" t="s">
        <v>14</v>
      </c>
      <c r="M9" s="57" t="s">
        <v>15</v>
      </c>
      <c r="Q9" s="43"/>
    </row>
    <row r="10" spans="1:21" ht="53.25" customHeight="1" x14ac:dyDescent="0.25">
      <c r="A10" s="51"/>
      <c r="B10" s="54"/>
      <c r="C10" s="54"/>
      <c r="D10" s="54"/>
      <c r="E10" s="54"/>
      <c r="F10" s="58"/>
      <c r="G10" s="58"/>
      <c r="H10" s="83"/>
      <c r="I10" s="86"/>
      <c r="J10" s="87"/>
      <c r="K10" s="58"/>
      <c r="L10" s="56"/>
      <c r="M10" s="58"/>
      <c r="Q10" s="43"/>
    </row>
    <row r="11" spans="1:2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37">
        <v>8</v>
      </c>
      <c r="I11" s="80">
        <v>9</v>
      </c>
      <c r="J11" s="81"/>
      <c r="K11" s="8">
        <v>10</v>
      </c>
      <c r="L11" s="8">
        <v>11</v>
      </c>
      <c r="M11" s="8">
        <v>12</v>
      </c>
      <c r="Q11" s="9"/>
    </row>
    <row r="12" spans="1:21" ht="63" x14ac:dyDescent="0.25">
      <c r="A12" s="13"/>
      <c r="B12" s="13" t="s">
        <v>45</v>
      </c>
      <c r="C12" s="13" t="s">
        <v>0</v>
      </c>
      <c r="D12" s="13" t="s">
        <v>25</v>
      </c>
      <c r="E12" s="10"/>
      <c r="F12" s="10"/>
      <c r="G12" s="10"/>
      <c r="H12" s="13"/>
      <c r="I12" s="88"/>
      <c r="J12" s="89"/>
      <c r="K12" s="10"/>
      <c r="L12" s="13"/>
      <c r="M12" s="13"/>
      <c r="O12" s="11"/>
      <c r="Q12" s="9"/>
    </row>
    <row r="13" spans="1:21" x14ac:dyDescent="0.25">
      <c r="A13" s="28">
        <v>2</v>
      </c>
      <c r="B13" s="13" t="s">
        <v>19</v>
      </c>
      <c r="C13" s="13" t="s">
        <v>37</v>
      </c>
      <c r="D13" s="13" t="s">
        <v>20</v>
      </c>
      <c r="E13" s="10">
        <v>0</v>
      </c>
      <c r="F13" s="12"/>
      <c r="G13" s="12"/>
      <c r="H13" s="10"/>
      <c r="I13" s="47"/>
      <c r="J13" s="48"/>
      <c r="K13" s="13">
        <v>0</v>
      </c>
      <c r="L13" s="13"/>
      <c r="M13" s="13"/>
      <c r="O13" s="11"/>
      <c r="Q13" s="9"/>
    </row>
    <row r="14" spans="1:21" ht="31.5" x14ac:dyDescent="0.25">
      <c r="A14" s="13">
        <v>4</v>
      </c>
      <c r="B14" s="13" t="s">
        <v>49</v>
      </c>
      <c r="C14" s="13" t="s">
        <v>38</v>
      </c>
      <c r="D14" s="13" t="s">
        <v>23</v>
      </c>
      <c r="E14" s="10">
        <f>I14+K14</f>
        <v>0</v>
      </c>
      <c r="F14" s="12"/>
      <c r="G14" s="12"/>
      <c r="H14" s="10"/>
      <c r="I14" s="47"/>
      <c r="J14" s="48"/>
      <c r="K14" s="13">
        <v>0</v>
      </c>
      <c r="L14" s="13"/>
      <c r="M14" s="13"/>
      <c r="O14" s="11"/>
      <c r="Q14" s="9"/>
    </row>
    <row r="15" spans="1:21" x14ac:dyDescent="0.25">
      <c r="A15" s="13">
        <v>5</v>
      </c>
      <c r="B15" s="13" t="s">
        <v>43</v>
      </c>
      <c r="C15" s="13" t="s">
        <v>44</v>
      </c>
      <c r="D15" s="13" t="s">
        <v>16</v>
      </c>
      <c r="E15" s="31">
        <f>I15+K15</f>
        <v>38500</v>
      </c>
      <c r="F15" s="12"/>
      <c r="G15" s="12"/>
      <c r="H15" s="10"/>
      <c r="I15" s="47"/>
      <c r="J15" s="48"/>
      <c r="K15" s="13">
        <v>38500</v>
      </c>
      <c r="L15" s="10"/>
      <c r="M15" s="14"/>
      <c r="Q15" s="9"/>
      <c r="S15" s="41"/>
      <c r="T15" s="41"/>
      <c r="U15" s="5"/>
    </row>
    <row r="16" spans="1:21" x14ac:dyDescent="0.25">
      <c r="A16" s="13">
        <v>6</v>
      </c>
      <c r="B16" s="13" t="s">
        <v>50</v>
      </c>
      <c r="C16" s="13" t="s">
        <v>53</v>
      </c>
      <c r="D16" s="13" t="s">
        <v>16</v>
      </c>
      <c r="E16" s="10">
        <v>0</v>
      </c>
      <c r="F16" s="12"/>
      <c r="G16" s="12"/>
      <c r="H16" s="10"/>
      <c r="I16" s="47"/>
      <c r="J16" s="48"/>
      <c r="K16" s="13">
        <v>0</v>
      </c>
      <c r="L16" s="10"/>
      <c r="M16" s="14"/>
      <c r="Q16" s="9"/>
      <c r="S16" s="15"/>
      <c r="T16" s="15"/>
      <c r="U16" s="5"/>
    </row>
    <row r="17" spans="1:21" x14ac:dyDescent="0.25">
      <c r="A17" s="28">
        <v>7</v>
      </c>
      <c r="B17" s="13" t="s">
        <v>32</v>
      </c>
      <c r="C17" s="13" t="s">
        <v>33</v>
      </c>
      <c r="D17" s="13" t="s">
        <v>16</v>
      </c>
      <c r="E17" s="10">
        <v>0</v>
      </c>
      <c r="F17" s="12"/>
      <c r="G17" s="12"/>
      <c r="H17" s="16"/>
      <c r="I17" s="88"/>
      <c r="J17" s="89"/>
      <c r="K17" s="13">
        <v>0</v>
      </c>
      <c r="L17" s="13"/>
      <c r="M17" s="10"/>
      <c r="Q17" s="15"/>
      <c r="S17" s="42"/>
      <c r="T17" s="42"/>
      <c r="U17" s="5"/>
    </row>
    <row r="18" spans="1:21" x14ac:dyDescent="0.25">
      <c r="A18" s="13">
        <v>8</v>
      </c>
      <c r="B18" s="13" t="s">
        <v>21</v>
      </c>
      <c r="C18" s="13" t="s">
        <v>31</v>
      </c>
      <c r="D18" s="13" t="s">
        <v>22</v>
      </c>
      <c r="E18" s="31">
        <f>I18+K18</f>
        <v>27000</v>
      </c>
      <c r="F18" s="12"/>
      <c r="G18" s="12"/>
      <c r="H18" s="10"/>
      <c r="I18" s="47">
        <v>27000</v>
      </c>
      <c r="J18" s="48"/>
      <c r="K18" s="13"/>
      <c r="L18" s="13"/>
      <c r="M18" s="10"/>
      <c r="Q18" s="15"/>
      <c r="S18" s="43"/>
      <c r="T18" s="43"/>
      <c r="U18" s="5"/>
    </row>
    <row r="19" spans="1:21" x14ac:dyDescent="0.25">
      <c r="A19" s="13">
        <v>9</v>
      </c>
      <c r="B19" s="13" t="s">
        <v>52</v>
      </c>
      <c r="C19" s="17">
        <v>45748</v>
      </c>
      <c r="D19" s="13" t="s">
        <v>16</v>
      </c>
      <c r="E19" s="10">
        <v>0</v>
      </c>
      <c r="F19" s="12"/>
      <c r="G19" s="12"/>
      <c r="H19" s="10"/>
      <c r="I19" s="47"/>
      <c r="J19" s="48"/>
      <c r="K19" s="13">
        <v>0</v>
      </c>
      <c r="L19" s="13"/>
      <c r="M19" s="10"/>
      <c r="Q19" s="15"/>
      <c r="S19" s="43"/>
      <c r="T19" s="43"/>
      <c r="U19" s="5"/>
    </row>
    <row r="20" spans="1:21" x14ac:dyDescent="0.25">
      <c r="A20" s="13">
        <v>10</v>
      </c>
      <c r="B20" s="13" t="s">
        <v>30</v>
      </c>
      <c r="C20" s="18" t="s">
        <v>39</v>
      </c>
      <c r="D20" s="13" t="s">
        <v>1</v>
      </c>
      <c r="E20" s="31">
        <f>K20</f>
        <v>5000</v>
      </c>
      <c r="F20" s="12"/>
      <c r="G20" s="12"/>
      <c r="H20" s="13"/>
      <c r="I20" s="71"/>
      <c r="J20" s="72"/>
      <c r="K20" s="13">
        <v>5000</v>
      </c>
      <c r="L20" s="14"/>
      <c r="M20" s="13"/>
      <c r="Q20" s="9"/>
      <c r="S20" s="43"/>
      <c r="T20" s="43"/>
      <c r="U20" s="5"/>
    </row>
    <row r="21" spans="1:21" ht="31.5" x14ac:dyDescent="0.25">
      <c r="A21" s="23">
        <v>11</v>
      </c>
      <c r="B21" s="19" t="s">
        <v>28</v>
      </c>
      <c r="C21" s="20" t="s">
        <v>40</v>
      </c>
      <c r="D21" s="23" t="s">
        <v>29</v>
      </c>
      <c r="E21" s="21">
        <f>SUM(F21:M21)</f>
        <v>5000</v>
      </c>
      <c r="F21" s="22"/>
      <c r="G21" s="22"/>
      <c r="H21" s="23">
        <v>5000</v>
      </c>
      <c r="I21" s="49"/>
      <c r="J21" s="50"/>
      <c r="K21" s="24"/>
      <c r="L21" s="23"/>
      <c r="M21" s="23"/>
      <c r="Q21" s="9"/>
      <c r="S21" s="43"/>
      <c r="T21" s="43"/>
      <c r="U21" s="5"/>
    </row>
    <row r="22" spans="1:21" ht="31.5" x14ac:dyDescent="0.25">
      <c r="A22" s="13">
        <v>12</v>
      </c>
      <c r="B22" s="13" t="s">
        <v>46</v>
      </c>
      <c r="C22" s="18" t="s">
        <v>47</v>
      </c>
      <c r="D22" s="28" t="s">
        <v>26</v>
      </c>
      <c r="E22" s="31">
        <f>H22</f>
        <v>3000</v>
      </c>
      <c r="F22" s="16"/>
      <c r="G22" s="16"/>
      <c r="H22" s="10">
        <v>3000</v>
      </c>
      <c r="I22" s="47"/>
      <c r="J22" s="48"/>
      <c r="K22" s="13"/>
      <c r="L22" s="10"/>
      <c r="M22" s="13"/>
      <c r="Q22" s="43"/>
      <c r="S22" s="43"/>
      <c r="T22" s="43"/>
      <c r="U22" s="5"/>
    </row>
    <row r="23" spans="1:21" x14ac:dyDescent="0.25">
      <c r="A23" s="13">
        <v>13</v>
      </c>
      <c r="B23" s="13" t="s">
        <v>24</v>
      </c>
      <c r="C23" s="13" t="s">
        <v>42</v>
      </c>
      <c r="D23" s="13" t="s">
        <v>16</v>
      </c>
      <c r="E23" s="31">
        <f>SUM(F23:M23)</f>
        <v>41000</v>
      </c>
      <c r="F23" s="12"/>
      <c r="G23" s="12"/>
      <c r="H23" s="13"/>
      <c r="I23" s="47"/>
      <c r="J23" s="48"/>
      <c r="K23" s="13">
        <v>41000</v>
      </c>
      <c r="L23" s="13"/>
      <c r="M23" s="13"/>
      <c r="Q23" s="43"/>
      <c r="S23" s="9"/>
      <c r="T23" s="9"/>
      <c r="U23" s="5"/>
    </row>
    <row r="24" spans="1:21" x14ac:dyDescent="0.25">
      <c r="A24" s="28">
        <v>14</v>
      </c>
      <c r="B24" s="13" t="s">
        <v>18</v>
      </c>
      <c r="C24" s="13" t="s">
        <v>36</v>
      </c>
      <c r="D24" s="13" t="s">
        <v>16</v>
      </c>
      <c r="E24" s="31">
        <f>SUM(F24:M24)</f>
        <v>4000</v>
      </c>
      <c r="F24" s="12"/>
      <c r="G24" s="12"/>
      <c r="H24" s="10"/>
      <c r="I24" s="47"/>
      <c r="J24" s="48"/>
      <c r="K24" s="13">
        <v>4000</v>
      </c>
      <c r="L24" s="13"/>
      <c r="M24" s="10"/>
      <c r="Q24" s="43"/>
      <c r="S24" s="9"/>
      <c r="T24" s="9"/>
      <c r="U24" s="5"/>
    </row>
    <row r="25" spans="1:21" x14ac:dyDescent="0.25">
      <c r="A25" s="13">
        <v>15</v>
      </c>
      <c r="B25" s="13" t="s">
        <v>35</v>
      </c>
      <c r="C25" s="13" t="s">
        <v>34</v>
      </c>
      <c r="D25" s="13" t="s">
        <v>16</v>
      </c>
      <c r="E25" s="31">
        <f>SUM(F25:M25)</f>
        <v>4000</v>
      </c>
      <c r="F25" s="16"/>
      <c r="G25" s="16"/>
      <c r="H25" s="10"/>
      <c r="I25" s="47"/>
      <c r="J25" s="48"/>
      <c r="K25" s="13">
        <v>4000</v>
      </c>
      <c r="L25" s="13"/>
      <c r="M25" s="13"/>
      <c r="Q25" s="43"/>
      <c r="S25" s="43"/>
      <c r="T25" s="43"/>
      <c r="U25" s="5"/>
    </row>
    <row r="26" spans="1:21" ht="31.5" x14ac:dyDescent="0.25">
      <c r="A26" s="28">
        <v>16</v>
      </c>
      <c r="B26" s="28" t="s">
        <v>54</v>
      </c>
      <c r="C26" s="25" t="s">
        <v>56</v>
      </c>
      <c r="D26" s="28" t="s">
        <v>55</v>
      </c>
      <c r="E26" s="31">
        <v>8000</v>
      </c>
      <c r="F26" s="26"/>
      <c r="G26" s="26"/>
      <c r="H26" s="27"/>
      <c r="I26" s="66">
        <v>8000</v>
      </c>
      <c r="J26" s="67"/>
      <c r="K26" s="28"/>
      <c r="L26" s="28"/>
      <c r="M26" s="28"/>
      <c r="Q26" s="43"/>
      <c r="S26" s="43"/>
      <c r="T26" s="43"/>
      <c r="U26" s="5"/>
    </row>
    <row r="27" spans="1:21" ht="31.5" x14ac:dyDescent="0.25">
      <c r="A27" s="28">
        <v>17</v>
      </c>
      <c r="B27" s="28" t="s">
        <v>27</v>
      </c>
      <c r="C27" s="29" t="s">
        <v>41</v>
      </c>
      <c r="D27" s="28" t="s">
        <v>26</v>
      </c>
      <c r="E27" s="31">
        <f>SUM(F27:M27)</f>
        <v>9500</v>
      </c>
      <c r="F27" s="27"/>
      <c r="G27" s="27"/>
      <c r="H27" s="27">
        <v>9500</v>
      </c>
      <c r="I27" s="66"/>
      <c r="J27" s="67"/>
      <c r="K27" s="28"/>
      <c r="L27" s="28"/>
      <c r="M27" s="28"/>
      <c r="Q27" s="43"/>
      <c r="S27" s="42"/>
      <c r="T27" s="42"/>
      <c r="U27" s="5"/>
    </row>
    <row r="28" spans="1:21" ht="31.5" x14ac:dyDescent="0.25">
      <c r="A28" s="23">
        <v>18</v>
      </c>
      <c r="B28" s="30" t="s">
        <v>51</v>
      </c>
      <c r="C28" s="23" t="s">
        <v>0</v>
      </c>
      <c r="D28" s="23" t="s">
        <v>29</v>
      </c>
      <c r="E28" s="21">
        <v>60000</v>
      </c>
      <c r="F28" s="23"/>
      <c r="G28" s="23"/>
      <c r="H28" s="23"/>
      <c r="I28" s="49"/>
      <c r="J28" s="50"/>
      <c r="K28" s="24"/>
      <c r="L28" s="23">
        <v>60000</v>
      </c>
      <c r="M28" s="23"/>
      <c r="Q28" s="9"/>
      <c r="S28" s="43"/>
      <c r="T28" s="43"/>
      <c r="U28" s="5"/>
    </row>
    <row r="29" spans="1:21" ht="27.75" customHeight="1" x14ac:dyDescent="0.25">
      <c r="A29" s="59"/>
      <c r="B29" s="60" t="s">
        <v>2</v>
      </c>
      <c r="C29" s="63"/>
      <c r="D29" s="63"/>
      <c r="E29" s="44">
        <f>E28+E27+E26+E25+E24+E23+E22+E21+E20+E19+E18+E17+E16+E15+E14+E13</f>
        <v>205000</v>
      </c>
      <c r="F29" s="44">
        <f ca="1">SUM(F12:G32)</f>
        <v>0</v>
      </c>
      <c r="G29" s="44">
        <f ca="1">SUM(G12:G32)</f>
        <v>0</v>
      </c>
      <c r="H29" s="44">
        <f>H28+H27+H26+H25+H24+H22+H21</f>
        <v>17500</v>
      </c>
      <c r="I29" s="73">
        <f>J28+J27+I26+I25+I24+I23+J22+I21+I20+J19+I18+I17+J16+I15+I14</f>
        <v>35000</v>
      </c>
      <c r="J29" s="74">
        <f ca="1">SUM(J12:J32)</f>
        <v>0</v>
      </c>
      <c r="K29" s="44">
        <f>K25+K24+K23+K20+K18+K15</f>
        <v>92500</v>
      </c>
      <c r="L29" s="44">
        <f>L28</f>
        <v>60000</v>
      </c>
      <c r="M29" s="44">
        <f>M21</f>
        <v>0</v>
      </c>
      <c r="Q29" s="9"/>
      <c r="S29" s="43"/>
      <c r="T29" s="43"/>
      <c r="U29" s="5"/>
    </row>
    <row r="30" spans="1:21" x14ac:dyDescent="0.25">
      <c r="A30" s="59"/>
      <c r="B30" s="61"/>
      <c r="C30" s="64"/>
      <c r="D30" s="64"/>
      <c r="E30" s="45"/>
      <c r="F30" s="45"/>
      <c r="G30" s="45"/>
      <c r="H30" s="45"/>
      <c r="I30" s="75"/>
      <c r="J30" s="76"/>
      <c r="K30" s="45"/>
      <c r="L30" s="45"/>
      <c r="M30" s="45"/>
      <c r="Q30" s="9"/>
      <c r="S30" s="41"/>
      <c r="T30" s="41"/>
      <c r="U30" s="5"/>
    </row>
    <row r="31" spans="1:21" ht="41.25" customHeight="1" x14ac:dyDescent="0.25">
      <c r="A31" s="59"/>
      <c r="B31" s="62"/>
      <c r="C31" s="65"/>
      <c r="D31" s="65"/>
      <c r="E31" s="46"/>
      <c r="F31" s="46"/>
      <c r="G31" s="46"/>
      <c r="H31" s="46"/>
      <c r="I31" s="77"/>
      <c r="J31" s="78"/>
      <c r="K31" s="46"/>
      <c r="L31" s="46"/>
      <c r="M31" s="46"/>
      <c r="O31" s="11"/>
      <c r="Q31" s="41"/>
      <c r="S31" s="42"/>
      <c r="T31" s="42"/>
      <c r="U31" s="5"/>
    </row>
    <row r="32" spans="1:21" ht="41.25" customHeight="1" x14ac:dyDescent="0.25">
      <c r="M32" s="32"/>
      <c r="O32" s="11"/>
      <c r="Q32" s="41"/>
      <c r="S32" s="33"/>
      <c r="T32" s="33"/>
      <c r="U32" s="5"/>
    </row>
    <row r="33" spans="1:13" x14ac:dyDescent="0.25">
      <c r="B33" s="34" t="s">
        <v>17</v>
      </c>
      <c r="H33" s="39" t="s">
        <v>48</v>
      </c>
      <c r="I33" s="39"/>
      <c r="J33" s="39"/>
      <c r="K33" s="39"/>
      <c r="M33" s="34"/>
    </row>
    <row r="36" spans="1:13" x14ac:dyDescent="0.25">
      <c r="A36" s="34"/>
    </row>
    <row r="37" spans="1:13" x14ac:dyDescent="0.25">
      <c r="A37" s="34"/>
    </row>
    <row r="38" spans="1:13" x14ac:dyDescent="0.25">
      <c r="A38" s="34"/>
    </row>
    <row r="39" spans="1:13" x14ac:dyDescent="0.25">
      <c r="A39" s="34"/>
    </row>
    <row r="40" spans="1:13" x14ac:dyDescent="0.25">
      <c r="A40" s="34"/>
    </row>
    <row r="42" spans="1:13" x14ac:dyDescent="0.25">
      <c r="A42" s="34"/>
      <c r="C42" s="35"/>
    </row>
    <row r="43" spans="1:13" x14ac:dyDescent="0.25">
      <c r="A43" s="34"/>
      <c r="B43" s="34"/>
      <c r="C43" s="35"/>
    </row>
    <row r="44" spans="1:13" x14ac:dyDescent="0.25">
      <c r="A44" s="34"/>
      <c r="C44" s="35"/>
    </row>
    <row r="45" spans="1:13" x14ac:dyDescent="0.25">
      <c r="A45" s="34"/>
      <c r="C45" s="35"/>
    </row>
    <row r="47" spans="1:13" x14ac:dyDescent="0.25">
      <c r="A47" s="34"/>
      <c r="C47" s="40"/>
      <c r="D47" s="40"/>
    </row>
    <row r="48" spans="1:13" x14ac:dyDescent="0.25">
      <c r="A48" s="34"/>
    </row>
    <row r="51" spans="14:17" x14ac:dyDescent="0.25">
      <c r="N51" s="5"/>
      <c r="Q51" s="3"/>
    </row>
    <row r="52" spans="14:17" x14ac:dyDescent="0.25">
      <c r="N52" s="5"/>
      <c r="Q52" s="3"/>
    </row>
    <row r="53" spans="14:17" x14ac:dyDescent="0.25">
      <c r="N53" s="5"/>
      <c r="Q53" s="3"/>
    </row>
    <row r="54" spans="14:17" x14ac:dyDescent="0.25">
      <c r="N54" s="5"/>
      <c r="Q54" s="3"/>
    </row>
    <row r="55" spans="14:17" x14ac:dyDescent="0.25">
      <c r="N55" s="5"/>
      <c r="Q55" s="3"/>
    </row>
    <row r="56" spans="14:17" x14ac:dyDescent="0.25">
      <c r="N56" s="5"/>
      <c r="Q56" s="3"/>
    </row>
    <row r="57" spans="14:17" x14ac:dyDescent="0.25">
      <c r="N57" s="5"/>
      <c r="Q57" s="3"/>
    </row>
    <row r="58" spans="14:17" x14ac:dyDescent="0.25">
      <c r="N58" s="5"/>
      <c r="Q58" s="3"/>
    </row>
    <row r="59" spans="14:17" x14ac:dyDescent="0.25">
      <c r="N59" s="5"/>
      <c r="Q59" s="3"/>
    </row>
    <row r="60" spans="14:17" x14ac:dyDescent="0.25">
      <c r="N60" s="5"/>
      <c r="Q60" s="3"/>
    </row>
    <row r="61" spans="14:17" x14ac:dyDescent="0.25">
      <c r="N61" s="5"/>
      <c r="Q61" s="3"/>
    </row>
    <row r="62" spans="14:17" x14ac:dyDescent="0.25">
      <c r="N62" s="5"/>
      <c r="Q62" s="3"/>
    </row>
    <row r="63" spans="14:17" x14ac:dyDescent="0.25">
      <c r="N63" s="5"/>
      <c r="Q63" s="3"/>
    </row>
    <row r="64" spans="14:17" x14ac:dyDescent="0.25">
      <c r="N64" s="5"/>
      <c r="Q64" s="3"/>
    </row>
    <row r="65" spans="14:17" x14ac:dyDescent="0.25">
      <c r="N65" s="5"/>
      <c r="Q65" s="3"/>
    </row>
    <row r="66" spans="14:17" x14ac:dyDescent="0.25">
      <c r="N66" s="5"/>
      <c r="Q66" s="3"/>
    </row>
    <row r="67" spans="14:17" x14ac:dyDescent="0.25">
      <c r="N67" s="5"/>
      <c r="Q67" s="3"/>
    </row>
    <row r="68" spans="14:17" x14ac:dyDescent="0.25">
      <c r="N68" s="5"/>
      <c r="Q68" s="3"/>
    </row>
    <row r="69" spans="14:17" x14ac:dyDescent="0.25">
      <c r="N69" s="5"/>
      <c r="Q69" s="3"/>
    </row>
    <row r="70" spans="14:17" x14ac:dyDescent="0.25">
      <c r="N70" s="5"/>
      <c r="Q70" s="3"/>
    </row>
    <row r="71" spans="14:17" x14ac:dyDescent="0.25">
      <c r="N71" s="5"/>
      <c r="Q71" s="3"/>
    </row>
    <row r="72" spans="14:17" x14ac:dyDescent="0.25">
      <c r="N72" s="5"/>
      <c r="Q72" s="3"/>
    </row>
    <row r="73" spans="14:17" x14ac:dyDescent="0.25">
      <c r="N73" s="5"/>
      <c r="Q73" s="3"/>
    </row>
    <row r="74" spans="14:17" x14ac:dyDescent="0.25">
      <c r="N74" s="5"/>
      <c r="Q74" s="3"/>
    </row>
    <row r="75" spans="14:17" x14ac:dyDescent="0.25">
      <c r="N75" s="5"/>
      <c r="Q75" s="3"/>
    </row>
    <row r="76" spans="14:17" x14ac:dyDescent="0.25">
      <c r="N76" s="5"/>
      <c r="Q76" s="3"/>
    </row>
    <row r="77" spans="14:17" x14ac:dyDescent="0.25">
      <c r="N77" s="5"/>
      <c r="Q77" s="3"/>
    </row>
    <row r="78" spans="14:17" x14ac:dyDescent="0.25">
      <c r="N78" s="5"/>
      <c r="Q78" s="3"/>
    </row>
    <row r="79" spans="14:17" x14ac:dyDescent="0.25">
      <c r="N79" s="5"/>
      <c r="Q79" s="3"/>
    </row>
    <row r="80" spans="14:17" x14ac:dyDescent="0.25">
      <c r="N80" s="5"/>
      <c r="Q80" s="3"/>
    </row>
    <row r="81" spans="14:17" x14ac:dyDescent="0.25">
      <c r="N81" s="5"/>
      <c r="Q81" s="3"/>
    </row>
    <row r="82" spans="14:17" x14ac:dyDescent="0.25">
      <c r="N82" s="5"/>
      <c r="Q82" s="3"/>
    </row>
    <row r="83" spans="14:17" x14ac:dyDescent="0.25">
      <c r="N83" s="5"/>
      <c r="Q83" s="3"/>
    </row>
    <row r="84" spans="14:17" x14ac:dyDescent="0.25">
      <c r="N84" s="5"/>
      <c r="Q84" s="3"/>
    </row>
  </sheetData>
  <mergeCells count="64">
    <mergeCell ref="I22:J22"/>
    <mergeCell ref="I16:J16"/>
    <mergeCell ref="I19:J19"/>
    <mergeCell ref="H9:H10"/>
    <mergeCell ref="I9:J10"/>
    <mergeCell ref="I12:J12"/>
    <mergeCell ref="I17:J17"/>
    <mergeCell ref="I13:J13"/>
    <mergeCell ref="I1:L1"/>
    <mergeCell ref="I2:L2"/>
    <mergeCell ref="H29:H31"/>
    <mergeCell ref="F29:F31"/>
    <mergeCell ref="G29:G31"/>
    <mergeCell ref="B4:L4"/>
    <mergeCell ref="I20:J20"/>
    <mergeCell ref="I29:J31"/>
    <mergeCell ref="K29:K31"/>
    <mergeCell ref="L29:L31"/>
    <mergeCell ref="C5:C10"/>
    <mergeCell ref="D5:D10"/>
    <mergeCell ref="E5:E10"/>
    <mergeCell ref="C2:E3"/>
    <mergeCell ref="I26:J26"/>
    <mergeCell ref="I24:J24"/>
    <mergeCell ref="I25:J25"/>
    <mergeCell ref="A29:A31"/>
    <mergeCell ref="B29:B31"/>
    <mergeCell ref="C29:C31"/>
    <mergeCell ref="D29:D31"/>
    <mergeCell ref="E29:E31"/>
    <mergeCell ref="I27:J27"/>
    <mergeCell ref="I28:J28"/>
    <mergeCell ref="I23:J23"/>
    <mergeCell ref="I21:J21"/>
    <mergeCell ref="A5:A10"/>
    <mergeCell ref="B5:B10"/>
    <mergeCell ref="Q4:Q7"/>
    <mergeCell ref="Q8:Q10"/>
    <mergeCell ref="I18:J18"/>
    <mergeCell ref="I14:J14"/>
    <mergeCell ref="L9:L10"/>
    <mergeCell ref="M9:M10"/>
    <mergeCell ref="F5:M8"/>
    <mergeCell ref="F9:F10"/>
    <mergeCell ref="G9:G10"/>
    <mergeCell ref="K9:K10"/>
    <mergeCell ref="I15:J15"/>
    <mergeCell ref="I11:J11"/>
    <mergeCell ref="H33:K33"/>
    <mergeCell ref="C47:D47"/>
    <mergeCell ref="Q31:Q32"/>
    <mergeCell ref="S15:T15"/>
    <mergeCell ref="S17:T17"/>
    <mergeCell ref="S18:T20"/>
    <mergeCell ref="S21:T22"/>
    <mergeCell ref="S25:T26"/>
    <mergeCell ref="S27:T27"/>
    <mergeCell ref="S28:T28"/>
    <mergeCell ref="S29:T29"/>
    <mergeCell ref="S30:T30"/>
    <mergeCell ref="S31:T31"/>
    <mergeCell ref="Q22:Q25"/>
    <mergeCell ref="Q26:Q27"/>
    <mergeCell ref="M29:M31"/>
  </mergeCells>
  <pageMargins left="0.39" right="0.28000000000000003" top="0.34" bottom="0.21" header="0.31496062992125984" footer="0.31496062992125984"/>
  <pageSetup paperSize="9" scale="5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ДШИ с.Кунашак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2026-02-10T10:23:40Z</dcterms:modified>
</cp:coreProperties>
</file>